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<sst xmlns="http://schemas.openxmlformats.org/spreadsheetml/2006/main" count="90" uniqueCount="84">
  <si>
    <t>Oružanska 1 48000 Koprivnica</t>
  </si>
  <si>
    <t>Tel: 048/642-536</t>
  </si>
  <si>
    <t>Red.</t>
  </si>
  <si>
    <t>broj.</t>
  </si>
  <si>
    <t>O P I S</t>
  </si>
  <si>
    <t>Premije osiguranja</t>
  </si>
  <si>
    <t xml:space="preserve">                                                                                                                   MB:00567183</t>
  </si>
  <si>
    <t>Žiro račun 2386002-1100507437</t>
  </si>
  <si>
    <t>MB: 0567183</t>
  </si>
  <si>
    <t>PRIHODI</t>
  </si>
  <si>
    <t>RASHODI</t>
  </si>
  <si>
    <t>Ukupno</t>
  </si>
  <si>
    <t>kc-kž</t>
  </si>
  <si>
    <t>Članarine</t>
  </si>
  <si>
    <t>Prihodi po posebnim propisima iz proračuna</t>
  </si>
  <si>
    <t>Prihodi po posebnim propisima iz ostalih izvora</t>
  </si>
  <si>
    <t>Kamate na oročena sredstva i depozite po viđenju</t>
  </si>
  <si>
    <t>Prihodi od refunadacija</t>
  </si>
  <si>
    <t>Ostali nespomenuti prihodi</t>
  </si>
  <si>
    <t>Uredski materijal i ostali materijalni rashodi</t>
  </si>
  <si>
    <t>Usluge telefona pošte i prijevoza</t>
  </si>
  <si>
    <t>Usluge tekućeg i invest.održavanja</t>
  </si>
  <si>
    <t>Usluge promiđbe i informiranja</t>
  </si>
  <si>
    <t>komunalne usluge</t>
  </si>
  <si>
    <t>Ostale usluge</t>
  </si>
  <si>
    <t>Reprezentacija</t>
  </si>
  <si>
    <t xml:space="preserve">Amortizacija </t>
  </si>
  <si>
    <t>Bankarske usluge i usluge platnog prometa</t>
  </si>
  <si>
    <t>Kapitalne donacije</t>
  </si>
  <si>
    <t>Ostali nespomenuti rashodi</t>
  </si>
  <si>
    <t>UKUPNI PRIHODI</t>
  </si>
  <si>
    <t>UKUPNI IZDACI</t>
  </si>
  <si>
    <t>Konta</t>
  </si>
  <si>
    <t>Plan</t>
  </si>
  <si>
    <t>Projekcije</t>
  </si>
  <si>
    <t>Projekcija</t>
  </si>
  <si>
    <t>županij.</t>
  </si>
  <si>
    <t>oprema</t>
  </si>
  <si>
    <t>proslava</t>
  </si>
  <si>
    <t>premije</t>
  </si>
  <si>
    <t>refund.</t>
  </si>
  <si>
    <t xml:space="preserve">Plan </t>
  </si>
  <si>
    <t>žup. Kc-kž</t>
  </si>
  <si>
    <t>žup.kc-kž</t>
  </si>
  <si>
    <t>osiguranja</t>
  </si>
  <si>
    <t>Dislokacije</t>
  </si>
  <si>
    <t>god.</t>
  </si>
  <si>
    <t xml:space="preserve">                                                                                                                                                      </t>
  </si>
  <si>
    <t>Predsjednik VZŽ KC-Kž</t>
  </si>
  <si>
    <t xml:space="preserve">                                                U Kunama</t>
  </si>
  <si>
    <t>Izradio:  v. r.Josip Krček</t>
  </si>
  <si>
    <t>Naknade troškova službenih putovanja</t>
  </si>
  <si>
    <t>Naknade ostalih troškova</t>
  </si>
  <si>
    <t>Motorni benzin i dizel</t>
  </si>
  <si>
    <t>Sitan inventar i auto gume</t>
  </si>
  <si>
    <t xml:space="preserve">Ostali nespomenuti materijalni rashodi </t>
  </si>
  <si>
    <t xml:space="preserve">    v.r. Ivan Golubić          </t>
  </si>
  <si>
    <t>OIB:05334496774</t>
  </si>
  <si>
    <t>2014.</t>
  </si>
  <si>
    <t>2013. god.</t>
  </si>
  <si>
    <t>2015.</t>
  </si>
  <si>
    <t xml:space="preserve">                                                                         FINANCIJSKI PLAN 2013. I PROJEKCIJE ZA 2014. I 2015. GODINA</t>
  </si>
  <si>
    <t>Prihodi od donacija iz proračuna jedinica lokalne i</t>
  </si>
  <si>
    <t>Rashodi za radnika</t>
  </si>
  <si>
    <t>Plaće za redovan rad</t>
  </si>
  <si>
    <t>Ostali rashodi za radnike</t>
  </si>
  <si>
    <t>Doprinosi na plaće zdrastveno</t>
  </si>
  <si>
    <t>doprinosi za zapošljavanje</t>
  </si>
  <si>
    <t>Materijalni rashodi</t>
  </si>
  <si>
    <t>Naknada troškova radnicima putovanja</t>
  </si>
  <si>
    <t>Naknade za prijevoz rad na terenu</t>
  </si>
  <si>
    <t>Stručno usavršavanje radnika</t>
  </si>
  <si>
    <t>Naknade za obavljanaje aktivnosti</t>
  </si>
  <si>
    <t>Rashodi amortizacije</t>
  </si>
  <si>
    <t>Financijaki rashodi</t>
  </si>
  <si>
    <t>Donacije</t>
  </si>
  <si>
    <t>Tekuće donacije</t>
  </si>
  <si>
    <t>U Koprivnici, Studeni 2012 god.</t>
  </si>
  <si>
    <t>Prihodi od imovine</t>
  </si>
  <si>
    <t>Ostali prihodi</t>
  </si>
  <si>
    <t>Prihodi po posebnim propisima</t>
  </si>
  <si>
    <t xml:space="preserve">Prihodi od donacija </t>
  </si>
  <si>
    <t>VATROGASNA ZAJEDNICA KOPRIVNIČKO-KRIŽEVAČKE ŽUPANIJE</t>
  </si>
  <si>
    <t xml:space="preserve">                                                           VATROGASNA ZAJEDNICA KOPRIVNIČKO-KRIŽEVAČKE ŽUPANIJE ORUŽANSKA 1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</si>
</sst>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#,##0.0"/>
    <numFmt numFmtId="166" formatCode="0.000000"/>
    <numFmt numFmtId="167" formatCode="0.00000"/>
    <numFmt numFmtId="168" formatCode="0.0000"/>
    <numFmt numFmtId="169" formatCode="0.000"/>
    <numFmt numFmtId="170" formatCode="0.0000000"/>
    <numFmt numFmtId="171" formatCode="0.00000000"/>
  </numFmts>
  <fonts count="2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1" fontId="0" fillId="0" borderId="14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20" borderId="23" xfId="0" applyFont="1" applyFill="1" applyBorder="1" applyAlignment="1">
      <alignment/>
    </xf>
    <xf numFmtId="0" fontId="0" fillId="20" borderId="23" xfId="0" applyFill="1" applyBorder="1" applyAlignment="1">
      <alignment/>
    </xf>
    <xf numFmtId="0" fontId="0" fillId="20" borderId="0" xfId="0" applyFill="1" applyBorder="1" applyAlignment="1">
      <alignment/>
    </xf>
    <xf numFmtId="0" fontId="2" fillId="20" borderId="24" xfId="0" applyFont="1" applyFill="1" applyBorder="1" applyAlignment="1">
      <alignment horizontal="center"/>
    </xf>
    <xf numFmtId="0" fontId="2" fillId="20" borderId="0" xfId="0" applyFont="1" applyFill="1" applyBorder="1" applyAlignment="1">
      <alignment/>
    </xf>
    <xf numFmtId="0" fontId="2" fillId="20" borderId="19" xfId="0" applyFont="1" applyFill="1" applyBorder="1" applyAlignment="1">
      <alignment/>
    </xf>
    <xf numFmtId="0" fontId="2" fillId="20" borderId="20" xfId="0" applyFont="1" applyFill="1" applyBorder="1" applyAlignment="1">
      <alignment horizontal="center"/>
    </xf>
    <xf numFmtId="1" fontId="2" fillId="20" borderId="19" xfId="0" applyNumberFormat="1" applyFont="1" applyFill="1" applyBorder="1" applyAlignment="1">
      <alignment/>
    </xf>
    <xf numFmtId="0" fontId="2" fillId="20" borderId="25" xfId="0" applyFont="1" applyFill="1" applyBorder="1" applyAlignment="1">
      <alignment/>
    </xf>
    <xf numFmtId="0" fontId="2" fillId="20" borderId="17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6" xfId="0" applyFont="1" applyFill="1" applyBorder="1" applyAlignment="1">
      <alignment horizontal="center"/>
    </xf>
    <xf numFmtId="1" fontId="0" fillId="24" borderId="14" xfId="0" applyNumberFormat="1" applyFon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20" xfId="0" applyFill="1" applyBorder="1" applyAlignment="1">
      <alignment horizontal="center"/>
    </xf>
    <xf numFmtId="3" fontId="0" fillId="24" borderId="19" xfId="0" applyNumberForma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 horizontal="center"/>
    </xf>
    <xf numFmtId="3" fontId="0" fillId="24" borderId="19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24" borderId="0" xfId="0" applyFont="1" applyFill="1" applyBorder="1" applyAlignment="1">
      <alignment/>
    </xf>
    <xf numFmtId="0" fontId="0" fillId="21" borderId="19" xfId="0" applyFill="1" applyBorder="1" applyAlignment="1">
      <alignment/>
    </xf>
    <xf numFmtId="0" fontId="0" fillId="0" borderId="19" xfId="0" applyFont="1" applyBorder="1" applyAlignment="1">
      <alignment/>
    </xf>
    <xf numFmtId="0" fontId="2" fillId="24" borderId="17" xfId="0" applyFont="1" applyFill="1" applyBorder="1" applyAlignment="1">
      <alignment/>
    </xf>
    <xf numFmtId="0" fontId="0" fillId="21" borderId="0" xfId="0" applyFill="1" applyAlignment="1">
      <alignment/>
    </xf>
    <xf numFmtId="0" fontId="0" fillId="21" borderId="17" xfId="0" applyFill="1" applyBorder="1" applyAlignment="1">
      <alignment/>
    </xf>
    <xf numFmtId="0" fontId="0" fillId="21" borderId="0" xfId="0" applyFill="1" applyBorder="1" applyAlignment="1">
      <alignment/>
    </xf>
    <xf numFmtId="0" fontId="0" fillId="21" borderId="19" xfId="0" applyFont="1" applyFill="1" applyBorder="1" applyAlignment="1">
      <alignment/>
    </xf>
    <xf numFmtId="0" fontId="2" fillId="21" borderId="17" xfId="0" applyFont="1" applyFill="1" applyBorder="1" applyAlignment="1">
      <alignment/>
    </xf>
    <xf numFmtId="0" fontId="2" fillId="21" borderId="19" xfId="0" applyFont="1" applyFill="1" applyBorder="1" applyAlignment="1">
      <alignment/>
    </xf>
    <xf numFmtId="0" fontId="2" fillId="21" borderId="0" xfId="0" applyFont="1" applyFill="1" applyBorder="1" applyAlignment="1">
      <alignment/>
    </xf>
    <xf numFmtId="0" fontId="2" fillId="21" borderId="20" xfId="0" applyFont="1" applyFill="1" applyBorder="1" applyAlignment="1">
      <alignment horizontal="center"/>
    </xf>
    <xf numFmtId="3" fontId="2" fillId="21" borderId="19" xfId="0" applyNumberFormat="1" applyFont="1" applyFill="1" applyBorder="1" applyAlignment="1">
      <alignment/>
    </xf>
    <xf numFmtId="0" fontId="0" fillId="21" borderId="17" xfId="0" applyFont="1" applyFill="1" applyBorder="1" applyAlignment="1">
      <alignment/>
    </xf>
    <xf numFmtId="0" fontId="0" fillId="21" borderId="0" xfId="0" applyFont="1" applyFill="1" applyBorder="1" applyAlignment="1">
      <alignment/>
    </xf>
    <xf numFmtId="3" fontId="0" fillId="0" borderId="19" xfId="0" applyNumberFormat="1" applyFont="1" applyBorder="1" applyAlignment="1">
      <alignment/>
    </xf>
    <xf numFmtId="0" fontId="2" fillId="20" borderId="26" xfId="0" applyFont="1" applyFill="1" applyBorder="1" applyAlignment="1">
      <alignment/>
    </xf>
    <xf numFmtId="0" fontId="2" fillId="21" borderId="15" xfId="0" applyFont="1" applyFill="1" applyBorder="1" applyAlignment="1">
      <alignment/>
    </xf>
    <xf numFmtId="0" fontId="2" fillId="21" borderId="14" xfId="0" applyFont="1" applyFill="1" applyBorder="1" applyAlignment="1">
      <alignment/>
    </xf>
    <xf numFmtId="0" fontId="2" fillId="21" borderId="16" xfId="0" applyFont="1" applyFill="1" applyBorder="1" applyAlignment="1">
      <alignment horizontal="center"/>
    </xf>
    <xf numFmtId="1" fontId="2" fillId="21" borderId="14" xfId="0" applyNumberFormat="1" applyFont="1" applyFill="1" applyBorder="1" applyAlignment="1">
      <alignment/>
    </xf>
    <xf numFmtId="1" fontId="2" fillId="21" borderId="19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tabSelected="1" zoomScalePageLayoutView="0" workbookViewId="0" topLeftCell="A37">
      <selection activeCell="I50" sqref="I50"/>
    </sheetView>
  </sheetViews>
  <sheetFormatPr defaultColWidth="9.140625" defaultRowHeight="12.75"/>
  <cols>
    <col min="1" max="1" width="5.00390625" style="0" customWidth="1"/>
    <col min="2" max="2" width="42.7109375" style="0" customWidth="1"/>
    <col min="3" max="4" width="9.140625" style="0" hidden="1" customWidth="1"/>
    <col min="5" max="5" width="0.13671875" style="0" hidden="1" customWidth="1"/>
    <col min="6" max="6" width="1.57421875" style="0" hidden="1" customWidth="1"/>
    <col min="7" max="7" width="7.28125" style="0" customWidth="1"/>
    <col min="8" max="8" width="10.28125" style="0" customWidth="1"/>
    <col min="9" max="9" width="10.8515625" style="0" customWidth="1"/>
    <col min="10" max="11" width="11.421875" style="0" customWidth="1"/>
    <col min="12" max="12" width="10.140625" style="0" customWidth="1"/>
    <col min="13" max="14" width="10.7109375" style="0" customWidth="1"/>
    <col min="15" max="15" width="11.421875" style="0" customWidth="1"/>
  </cols>
  <sheetData>
    <row r="1" spans="1:2" ht="12.75">
      <c r="A1" s="19" t="s">
        <v>82</v>
      </c>
      <c r="B1" s="19"/>
    </row>
    <row r="2" ht="12.75">
      <c r="A2" t="s">
        <v>0</v>
      </c>
    </row>
    <row r="3" ht="12.75">
      <c r="A3" t="s">
        <v>1</v>
      </c>
    </row>
    <row r="4" ht="12.75">
      <c r="A4" t="s">
        <v>7</v>
      </c>
    </row>
    <row r="5" ht="12.75">
      <c r="A5" t="s">
        <v>8</v>
      </c>
    </row>
    <row r="6" ht="12.75">
      <c r="A6" t="s">
        <v>57</v>
      </c>
    </row>
    <row r="7" spans="1:12" ht="12.75">
      <c r="A7" s="20" t="s">
        <v>61</v>
      </c>
      <c r="B7" s="20"/>
      <c r="C7" s="20"/>
      <c r="D7" s="20"/>
      <c r="E7" s="21"/>
      <c r="F7" s="21"/>
      <c r="G7" s="21"/>
      <c r="H7" s="21"/>
      <c r="I7" s="21"/>
      <c r="J7" s="21"/>
      <c r="K7" s="21"/>
      <c r="L7" s="21"/>
    </row>
    <row r="8" spans="1:12" ht="12.75">
      <c r="A8" s="20" t="s">
        <v>83</v>
      </c>
      <c r="B8" s="20"/>
      <c r="C8" s="20"/>
      <c r="D8" s="20"/>
      <c r="E8" s="21"/>
      <c r="F8" s="21"/>
      <c r="G8" s="21"/>
      <c r="H8" s="21"/>
      <c r="I8" s="21"/>
      <c r="J8" s="21"/>
      <c r="K8" s="21"/>
      <c r="L8" s="21"/>
    </row>
    <row r="9" spans="1:12" ht="12.75">
      <c r="A9" s="20" t="s">
        <v>6</v>
      </c>
      <c r="B9" s="20"/>
      <c r="C9" s="20"/>
      <c r="D9" s="20"/>
      <c r="E9" s="21"/>
      <c r="F9" s="21"/>
      <c r="G9" s="21"/>
      <c r="H9" s="21"/>
      <c r="I9" s="21"/>
      <c r="J9" s="21"/>
      <c r="K9" s="21"/>
      <c r="L9" s="21"/>
    </row>
    <row r="10" ht="13.5" thickBot="1">
      <c r="L10" t="s">
        <v>49</v>
      </c>
    </row>
    <row r="11" spans="1:15" ht="12.75">
      <c r="A11" s="3" t="s">
        <v>2</v>
      </c>
      <c r="B11" s="1"/>
      <c r="C11" s="1"/>
      <c r="D11" s="1"/>
      <c r="E11" s="1"/>
      <c r="F11" s="1"/>
      <c r="G11" s="51" t="s">
        <v>32</v>
      </c>
      <c r="H11" s="22" t="s">
        <v>33</v>
      </c>
      <c r="I11" s="22" t="s">
        <v>33</v>
      </c>
      <c r="J11" s="22" t="s">
        <v>33</v>
      </c>
      <c r="K11" s="22" t="s">
        <v>33</v>
      </c>
      <c r="L11" s="22" t="s">
        <v>33</v>
      </c>
      <c r="M11" s="22" t="s">
        <v>11</v>
      </c>
      <c r="N11" s="22" t="s">
        <v>34</v>
      </c>
      <c r="O11" s="22" t="s">
        <v>35</v>
      </c>
    </row>
    <row r="12" spans="1:15" ht="12.75">
      <c r="A12" s="4" t="s">
        <v>3</v>
      </c>
      <c r="B12" s="11" t="s">
        <v>4</v>
      </c>
      <c r="C12" s="2"/>
      <c r="D12" s="2"/>
      <c r="E12" s="2"/>
      <c r="F12" s="2"/>
      <c r="G12" s="12"/>
      <c r="H12" s="12" t="s">
        <v>36</v>
      </c>
      <c r="I12" s="12" t="s">
        <v>37</v>
      </c>
      <c r="J12" s="12" t="s">
        <v>38</v>
      </c>
      <c r="K12" s="12" t="s">
        <v>39</v>
      </c>
      <c r="L12" s="12" t="s">
        <v>40</v>
      </c>
      <c r="M12" s="12" t="s">
        <v>41</v>
      </c>
      <c r="N12" s="12" t="s">
        <v>58</v>
      </c>
      <c r="O12" s="12" t="s">
        <v>60</v>
      </c>
    </row>
    <row r="13" spans="1:15" ht="13.5" thickBot="1">
      <c r="A13" s="5"/>
      <c r="B13" s="2"/>
      <c r="C13" s="2"/>
      <c r="D13" s="2"/>
      <c r="E13" s="2"/>
      <c r="F13" s="2"/>
      <c r="G13" s="52"/>
      <c r="H13" s="12" t="s">
        <v>12</v>
      </c>
      <c r="I13" s="12" t="s">
        <v>42</v>
      </c>
      <c r="J13" s="12" t="s">
        <v>43</v>
      </c>
      <c r="K13" s="12" t="s">
        <v>44</v>
      </c>
      <c r="L13" s="12" t="s">
        <v>45</v>
      </c>
      <c r="M13" s="12" t="s">
        <v>59</v>
      </c>
      <c r="N13" s="12" t="s">
        <v>46</v>
      </c>
      <c r="O13" s="12" t="s">
        <v>46</v>
      </c>
    </row>
    <row r="14" spans="1:15" ht="13.5" thickBot="1">
      <c r="A14" s="23">
        <v>0</v>
      </c>
      <c r="B14" s="24">
        <v>1</v>
      </c>
      <c r="C14" s="8"/>
      <c r="D14" s="6"/>
      <c r="E14" s="6"/>
      <c r="F14" s="10"/>
      <c r="G14" s="24">
        <v>2</v>
      </c>
      <c r="H14" s="24">
        <v>3</v>
      </c>
      <c r="I14" s="24">
        <v>4</v>
      </c>
      <c r="J14" s="24">
        <v>5</v>
      </c>
      <c r="K14" s="24">
        <v>6</v>
      </c>
      <c r="L14" s="24">
        <v>7</v>
      </c>
      <c r="M14" s="24">
        <v>8</v>
      </c>
      <c r="N14" s="24">
        <v>9</v>
      </c>
      <c r="O14" s="24">
        <v>10</v>
      </c>
    </row>
    <row r="15" spans="1:15" ht="12.75">
      <c r="A15" s="35">
        <v>1</v>
      </c>
      <c r="B15" s="27" t="s">
        <v>9</v>
      </c>
      <c r="C15" s="28"/>
      <c r="D15" s="28"/>
      <c r="E15" s="29"/>
      <c r="F15" s="29"/>
      <c r="G15" s="30">
        <v>3</v>
      </c>
      <c r="H15" s="65">
        <f>SUM(H16+H19+H21+H23)</f>
        <v>511000</v>
      </c>
      <c r="I15" s="65">
        <f aca="true" t="shared" si="0" ref="I15:O15">SUM(I16+I19+I21+I23)</f>
        <v>300000</v>
      </c>
      <c r="J15" s="65">
        <f t="shared" si="0"/>
        <v>65000</v>
      </c>
      <c r="K15" s="65">
        <f t="shared" si="0"/>
        <v>130000</v>
      </c>
      <c r="L15" s="65">
        <f t="shared" si="0"/>
        <v>68000</v>
      </c>
      <c r="M15" s="65">
        <f t="shared" si="0"/>
        <v>1074000</v>
      </c>
      <c r="N15" s="65">
        <f t="shared" si="0"/>
        <v>1074000</v>
      </c>
      <c r="O15" s="65">
        <f t="shared" si="0"/>
        <v>1094500</v>
      </c>
    </row>
    <row r="16" spans="1:15" ht="12.75">
      <c r="A16" s="69">
        <v>2</v>
      </c>
      <c r="B16" s="27" t="s">
        <v>80</v>
      </c>
      <c r="C16" s="28"/>
      <c r="D16" s="28"/>
      <c r="E16" s="29"/>
      <c r="F16" s="29"/>
      <c r="G16" s="30">
        <v>33</v>
      </c>
      <c r="H16" s="65">
        <f>SUM(H17:H18)</f>
        <v>0</v>
      </c>
      <c r="I16" s="65">
        <f aca="true" t="shared" si="1" ref="I16:O16">SUM(I17:I18)</f>
        <v>0</v>
      </c>
      <c r="J16" s="65">
        <f t="shared" si="1"/>
        <v>0</v>
      </c>
      <c r="K16" s="65">
        <f t="shared" si="1"/>
        <v>130000</v>
      </c>
      <c r="L16" s="65">
        <f t="shared" si="1"/>
        <v>0</v>
      </c>
      <c r="M16" s="65">
        <f t="shared" si="1"/>
        <v>130000</v>
      </c>
      <c r="N16" s="65">
        <f t="shared" si="1"/>
        <v>130000</v>
      </c>
      <c r="O16" s="65">
        <f t="shared" si="1"/>
        <v>130000</v>
      </c>
    </row>
    <row r="17" spans="1:15" ht="12.75">
      <c r="A17" s="38">
        <v>3</v>
      </c>
      <c r="B17" s="39" t="s">
        <v>14</v>
      </c>
      <c r="C17" s="39"/>
      <c r="D17" s="39"/>
      <c r="E17" s="37"/>
      <c r="F17" s="37"/>
      <c r="G17" s="40">
        <v>33111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f aca="true" t="shared" si="2" ref="M17:M59">SUM(H17:L17)</f>
        <v>0</v>
      </c>
      <c r="N17" s="41">
        <v>0</v>
      </c>
      <c r="O17" s="41">
        <v>0</v>
      </c>
    </row>
    <row r="18" spans="1:15" ht="12.75">
      <c r="A18" s="7">
        <v>4</v>
      </c>
      <c r="B18" s="6" t="s">
        <v>15</v>
      </c>
      <c r="C18" s="6"/>
      <c r="D18" s="6"/>
      <c r="E18" s="2"/>
      <c r="F18" s="2"/>
      <c r="G18" s="14">
        <v>33121</v>
      </c>
      <c r="H18" s="16">
        <v>0</v>
      </c>
      <c r="I18" s="16">
        <v>0</v>
      </c>
      <c r="J18" s="16">
        <v>0</v>
      </c>
      <c r="K18" s="16">
        <v>130000</v>
      </c>
      <c r="L18" s="16">
        <v>0</v>
      </c>
      <c r="M18" s="41">
        <f t="shared" si="2"/>
        <v>130000</v>
      </c>
      <c r="N18" s="16">
        <v>130000</v>
      </c>
      <c r="O18" s="16">
        <v>130000</v>
      </c>
    </row>
    <row r="19" spans="1:15" ht="12.75">
      <c r="A19" s="70">
        <v>5</v>
      </c>
      <c r="B19" s="71" t="s">
        <v>78</v>
      </c>
      <c r="C19" s="71"/>
      <c r="D19" s="71"/>
      <c r="E19" s="63"/>
      <c r="F19" s="63"/>
      <c r="G19" s="72">
        <v>34</v>
      </c>
      <c r="H19" s="73">
        <f>SUM(H20)</f>
        <v>1000</v>
      </c>
      <c r="I19" s="73">
        <f aca="true" t="shared" si="3" ref="I19:O19">SUM(I20)</f>
        <v>0</v>
      </c>
      <c r="J19" s="73">
        <f t="shared" si="3"/>
        <v>0</v>
      </c>
      <c r="K19" s="73">
        <f t="shared" si="3"/>
        <v>0</v>
      </c>
      <c r="L19" s="73">
        <f t="shared" si="3"/>
        <v>0</v>
      </c>
      <c r="M19" s="73">
        <f t="shared" si="3"/>
        <v>1000</v>
      </c>
      <c r="N19" s="73">
        <f t="shared" si="3"/>
        <v>1000</v>
      </c>
      <c r="O19" s="73">
        <f t="shared" si="3"/>
        <v>1500</v>
      </c>
    </row>
    <row r="20" spans="1:15" ht="12.75">
      <c r="A20" s="7">
        <v>6</v>
      </c>
      <c r="B20" s="6" t="s">
        <v>16</v>
      </c>
      <c r="C20" s="6"/>
      <c r="D20" s="6"/>
      <c r="E20" s="2"/>
      <c r="F20" s="2"/>
      <c r="G20" s="14">
        <v>34131</v>
      </c>
      <c r="H20" s="16">
        <v>1000</v>
      </c>
      <c r="I20" s="16">
        <v>0</v>
      </c>
      <c r="J20" s="16">
        <v>0</v>
      </c>
      <c r="K20" s="16">
        <v>0</v>
      </c>
      <c r="L20" s="16">
        <v>0</v>
      </c>
      <c r="M20" s="16">
        <f t="shared" si="2"/>
        <v>1000</v>
      </c>
      <c r="N20" s="16">
        <v>1000</v>
      </c>
      <c r="O20" s="16">
        <v>1500</v>
      </c>
    </row>
    <row r="21" spans="1:15" ht="12.75">
      <c r="A21" s="61">
        <v>7</v>
      </c>
      <c r="B21" s="62" t="s">
        <v>81</v>
      </c>
      <c r="C21" s="62"/>
      <c r="D21" s="62"/>
      <c r="E21" s="63"/>
      <c r="F21" s="63"/>
      <c r="G21" s="64">
        <v>35</v>
      </c>
      <c r="H21" s="73">
        <f>SUM(H22)</f>
        <v>510000</v>
      </c>
      <c r="I21" s="73">
        <f aca="true" t="shared" si="4" ref="I21:O21">SUM(I22)</f>
        <v>300000</v>
      </c>
      <c r="J21" s="73">
        <f t="shared" si="4"/>
        <v>65000</v>
      </c>
      <c r="K21" s="73">
        <f t="shared" si="4"/>
        <v>0</v>
      </c>
      <c r="L21" s="73">
        <f t="shared" si="4"/>
        <v>0</v>
      </c>
      <c r="M21" s="73">
        <f t="shared" si="4"/>
        <v>875000</v>
      </c>
      <c r="N21" s="73">
        <f t="shared" si="4"/>
        <v>875000</v>
      </c>
      <c r="O21" s="73">
        <f t="shared" si="4"/>
        <v>895000</v>
      </c>
    </row>
    <row r="22" spans="1:15" ht="12.75">
      <c r="A22" s="9">
        <v>8</v>
      </c>
      <c r="B22" s="13" t="s">
        <v>62</v>
      </c>
      <c r="C22" s="13"/>
      <c r="D22" s="13"/>
      <c r="E22" s="2"/>
      <c r="F22" s="2"/>
      <c r="G22" s="15">
        <v>35120</v>
      </c>
      <c r="H22" s="16">
        <v>510000</v>
      </c>
      <c r="I22" s="16">
        <v>300000</v>
      </c>
      <c r="J22" s="16">
        <v>65000</v>
      </c>
      <c r="K22" s="16">
        <v>0</v>
      </c>
      <c r="L22" s="16">
        <v>0</v>
      </c>
      <c r="M22" s="16">
        <f t="shared" si="2"/>
        <v>875000</v>
      </c>
      <c r="N22" s="16">
        <v>875000</v>
      </c>
      <c r="O22" s="16">
        <v>895000</v>
      </c>
    </row>
    <row r="23" spans="1:15" ht="12.75">
      <c r="A23" s="61">
        <v>9</v>
      </c>
      <c r="B23" s="62" t="s">
        <v>79</v>
      </c>
      <c r="C23" s="62"/>
      <c r="D23" s="62"/>
      <c r="E23" s="63"/>
      <c r="F23" s="63"/>
      <c r="G23" s="64">
        <v>36</v>
      </c>
      <c r="H23" s="74">
        <f>SUM(H24:H25)</f>
        <v>0</v>
      </c>
      <c r="I23" s="74">
        <f aca="true" t="shared" si="5" ref="I23:O23">SUM(I24:I25)</f>
        <v>0</v>
      </c>
      <c r="J23" s="74">
        <f t="shared" si="5"/>
        <v>0</v>
      </c>
      <c r="K23" s="74">
        <f t="shared" si="5"/>
        <v>0</v>
      </c>
      <c r="L23" s="74">
        <f t="shared" si="5"/>
        <v>68000</v>
      </c>
      <c r="M23" s="74">
        <f t="shared" si="5"/>
        <v>68000</v>
      </c>
      <c r="N23" s="74">
        <f t="shared" si="5"/>
        <v>68000</v>
      </c>
      <c r="O23" s="74">
        <f t="shared" si="5"/>
        <v>68000</v>
      </c>
    </row>
    <row r="24" spans="1:15" ht="12.75">
      <c r="A24" s="42">
        <v>10</v>
      </c>
      <c r="B24" s="43" t="s">
        <v>17</v>
      </c>
      <c r="C24" s="43"/>
      <c r="D24" s="43"/>
      <c r="E24" s="44"/>
      <c r="F24" s="44"/>
      <c r="G24" s="45">
        <v>36121</v>
      </c>
      <c r="H24" s="46">
        <v>0</v>
      </c>
      <c r="I24" s="46">
        <v>0</v>
      </c>
      <c r="J24" s="46">
        <v>0</v>
      </c>
      <c r="K24" s="46">
        <v>0</v>
      </c>
      <c r="L24" s="46">
        <v>68000</v>
      </c>
      <c r="M24" s="46">
        <f t="shared" si="2"/>
        <v>68000</v>
      </c>
      <c r="N24" s="46">
        <v>68000</v>
      </c>
      <c r="O24" s="46">
        <v>68000</v>
      </c>
    </row>
    <row r="25" spans="1:15" ht="12.75">
      <c r="A25" s="42">
        <v>11</v>
      </c>
      <c r="B25" s="43" t="s">
        <v>18</v>
      </c>
      <c r="C25" s="43"/>
      <c r="D25" s="43"/>
      <c r="E25" s="44"/>
      <c r="F25" s="44"/>
      <c r="G25" s="45">
        <v>36331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f t="shared" si="2"/>
        <v>0</v>
      </c>
      <c r="N25" s="46">
        <v>0</v>
      </c>
      <c r="O25" s="46">
        <v>0</v>
      </c>
    </row>
    <row r="26" spans="1:15" ht="12.75">
      <c r="A26" s="58">
        <v>12</v>
      </c>
      <c r="B26" s="32" t="s">
        <v>10</v>
      </c>
      <c r="C26" s="32"/>
      <c r="D26" s="32"/>
      <c r="E26" s="31"/>
      <c r="F26" s="31"/>
      <c r="G26" s="33">
        <v>4</v>
      </c>
      <c r="H26" s="65">
        <f>SUM(H27+H32+H51+H53+H55+H58)</f>
        <v>511000</v>
      </c>
      <c r="I26" s="65">
        <f aca="true" t="shared" si="6" ref="I26:O26">SUM(I27+I32+I51+I53+I55+I58)</f>
        <v>300000</v>
      </c>
      <c r="J26" s="65">
        <f t="shared" si="6"/>
        <v>65000</v>
      </c>
      <c r="K26" s="65">
        <f t="shared" si="6"/>
        <v>130000</v>
      </c>
      <c r="L26" s="65">
        <f t="shared" si="6"/>
        <v>68000</v>
      </c>
      <c r="M26" s="65">
        <f t="shared" si="6"/>
        <v>1074000</v>
      </c>
      <c r="N26" s="65">
        <f t="shared" si="6"/>
        <v>1074000</v>
      </c>
      <c r="O26" s="65">
        <f t="shared" si="6"/>
        <v>1094500</v>
      </c>
    </row>
    <row r="27" spans="1:15" ht="12.75">
      <c r="A27" s="58">
        <v>13</v>
      </c>
      <c r="B27" s="32" t="s">
        <v>63</v>
      </c>
      <c r="C27" s="32"/>
      <c r="D27" s="32"/>
      <c r="E27" s="31"/>
      <c r="F27" s="31"/>
      <c r="G27" s="33">
        <v>41</v>
      </c>
      <c r="H27" s="65">
        <f>SUM(H28:H31)</f>
        <v>152000</v>
      </c>
      <c r="I27" s="65">
        <f aca="true" t="shared" si="7" ref="I27:O27">SUM(I28:I31)</f>
        <v>0</v>
      </c>
      <c r="J27" s="65">
        <f t="shared" si="7"/>
        <v>0</v>
      </c>
      <c r="K27" s="65">
        <f t="shared" si="7"/>
        <v>0</v>
      </c>
      <c r="L27" s="65">
        <f t="shared" si="7"/>
        <v>0</v>
      </c>
      <c r="M27" s="65">
        <f>SUM(H27:L27)</f>
        <v>152000</v>
      </c>
      <c r="N27" s="65">
        <f t="shared" si="7"/>
        <v>152000</v>
      </c>
      <c r="O27" s="65">
        <f t="shared" si="7"/>
        <v>157500</v>
      </c>
    </row>
    <row r="28" spans="1:15" ht="12.75">
      <c r="A28" s="9">
        <v>14</v>
      </c>
      <c r="B28" s="13" t="s">
        <v>64</v>
      </c>
      <c r="C28" s="13"/>
      <c r="D28" s="13"/>
      <c r="E28" s="2"/>
      <c r="F28" s="2"/>
      <c r="G28" s="15">
        <v>41110</v>
      </c>
      <c r="H28" s="17">
        <v>123000</v>
      </c>
      <c r="I28" s="13">
        <v>0</v>
      </c>
      <c r="J28" s="13">
        <v>0</v>
      </c>
      <c r="K28" s="13">
        <v>0</v>
      </c>
      <c r="L28" s="13">
        <v>0</v>
      </c>
      <c r="M28" s="13">
        <f t="shared" si="2"/>
        <v>123000</v>
      </c>
      <c r="N28" s="68">
        <v>123000</v>
      </c>
      <c r="O28" s="68">
        <v>126000</v>
      </c>
    </row>
    <row r="29" spans="1:15" ht="12.75">
      <c r="A29" s="9">
        <v>15</v>
      </c>
      <c r="B29" s="13" t="s">
        <v>65</v>
      </c>
      <c r="C29" s="13"/>
      <c r="D29" s="13"/>
      <c r="E29" s="2"/>
      <c r="F29" s="2"/>
      <c r="G29" s="15">
        <v>41210</v>
      </c>
      <c r="H29" s="17">
        <v>8000</v>
      </c>
      <c r="I29" s="13">
        <v>0</v>
      </c>
      <c r="J29" s="13">
        <v>0</v>
      </c>
      <c r="K29" s="13">
        <v>0</v>
      </c>
      <c r="L29" s="13">
        <v>0</v>
      </c>
      <c r="M29" s="13">
        <f t="shared" si="2"/>
        <v>8000</v>
      </c>
      <c r="N29" s="17">
        <v>8000</v>
      </c>
      <c r="O29" s="17">
        <v>9000</v>
      </c>
    </row>
    <row r="30" spans="1:15" ht="12.75">
      <c r="A30" s="9">
        <v>16</v>
      </c>
      <c r="B30" s="13" t="s">
        <v>66</v>
      </c>
      <c r="C30" s="13"/>
      <c r="D30" s="13"/>
      <c r="E30" s="2"/>
      <c r="F30" s="2"/>
      <c r="G30" s="15">
        <v>41310</v>
      </c>
      <c r="H30" s="17">
        <v>18500</v>
      </c>
      <c r="I30" s="13">
        <v>0</v>
      </c>
      <c r="J30" s="13">
        <v>0</v>
      </c>
      <c r="K30" s="13">
        <v>0</v>
      </c>
      <c r="L30" s="13">
        <v>0</v>
      </c>
      <c r="M30" s="13">
        <f t="shared" si="2"/>
        <v>18500</v>
      </c>
      <c r="N30" s="17">
        <v>18500</v>
      </c>
      <c r="O30" s="17">
        <v>19500</v>
      </c>
    </row>
    <row r="31" spans="1:15" ht="12.75">
      <c r="A31" s="9">
        <v>17</v>
      </c>
      <c r="B31" s="13" t="s">
        <v>67</v>
      </c>
      <c r="C31" s="13"/>
      <c r="D31" s="13"/>
      <c r="E31" s="2"/>
      <c r="F31" s="2"/>
      <c r="G31" s="15">
        <v>41320</v>
      </c>
      <c r="H31" s="17">
        <v>2500</v>
      </c>
      <c r="I31" s="13">
        <v>0</v>
      </c>
      <c r="J31" s="13">
        <v>0</v>
      </c>
      <c r="K31" s="13">
        <v>0</v>
      </c>
      <c r="L31" s="13">
        <v>0</v>
      </c>
      <c r="M31" s="13">
        <f t="shared" si="2"/>
        <v>2500</v>
      </c>
      <c r="N31" s="17">
        <v>2500</v>
      </c>
      <c r="O31" s="17">
        <v>3000</v>
      </c>
    </row>
    <row r="32" spans="1:15" ht="12.75">
      <c r="A32" s="57">
        <v>18</v>
      </c>
      <c r="B32" s="58" t="s">
        <v>68</v>
      </c>
      <c r="C32" s="54"/>
      <c r="D32" s="54"/>
      <c r="E32" s="59"/>
      <c r="F32" s="59"/>
      <c r="G32" s="64">
        <v>42</v>
      </c>
      <c r="H32" s="65">
        <f>SUM(H33:H50)</f>
        <v>304000</v>
      </c>
      <c r="I32" s="65">
        <f>SUM(I33:I50)</f>
        <v>0</v>
      </c>
      <c r="J32" s="65">
        <f>SUM(J33:J50)</f>
        <v>0</v>
      </c>
      <c r="K32" s="65">
        <f>SUM(K33:K50)</f>
        <v>0</v>
      </c>
      <c r="L32" s="65">
        <f>SUM(L33:L50)</f>
        <v>68000</v>
      </c>
      <c r="M32" s="65">
        <f>SUM(H32:L32)</f>
        <v>372000</v>
      </c>
      <c r="N32" s="65">
        <f>SUM(N33:N50)</f>
        <v>359300</v>
      </c>
      <c r="O32" s="65">
        <f>SUM(O33:O50)</f>
        <v>372000</v>
      </c>
    </row>
    <row r="33" spans="1:15" ht="12.75">
      <c r="A33" s="9">
        <v>19</v>
      </c>
      <c r="B33" s="13" t="s">
        <v>69</v>
      </c>
      <c r="C33" s="13"/>
      <c r="D33" s="13"/>
      <c r="E33" s="2"/>
      <c r="F33" s="2"/>
      <c r="G33" s="15">
        <v>42110</v>
      </c>
      <c r="H33" s="17">
        <v>5000</v>
      </c>
      <c r="I33" s="17">
        <v>0</v>
      </c>
      <c r="J33" s="17">
        <v>0</v>
      </c>
      <c r="K33" s="17">
        <v>0</v>
      </c>
      <c r="L33" s="17">
        <v>0</v>
      </c>
      <c r="M33" s="13">
        <f t="shared" si="2"/>
        <v>5000</v>
      </c>
      <c r="N33" s="17">
        <v>5000</v>
      </c>
      <c r="O33" s="17">
        <v>6000</v>
      </c>
    </row>
    <row r="34" spans="1:15" ht="12.75">
      <c r="A34" s="9">
        <v>20</v>
      </c>
      <c r="B34" s="13" t="s">
        <v>70</v>
      </c>
      <c r="C34" s="13"/>
      <c r="D34" s="13"/>
      <c r="E34" s="2"/>
      <c r="F34" s="2"/>
      <c r="G34" s="15">
        <v>42120</v>
      </c>
      <c r="H34" s="17">
        <v>4800</v>
      </c>
      <c r="I34" s="17">
        <v>0</v>
      </c>
      <c r="J34" s="17">
        <v>0</v>
      </c>
      <c r="K34" s="17">
        <v>0</v>
      </c>
      <c r="L34" s="17">
        <v>68000</v>
      </c>
      <c r="M34" s="13">
        <f t="shared" si="2"/>
        <v>72800</v>
      </c>
      <c r="N34" s="17">
        <v>72800</v>
      </c>
      <c r="O34" s="17">
        <v>73000</v>
      </c>
    </row>
    <row r="35" spans="1:15" ht="12.75">
      <c r="A35" s="9">
        <v>21</v>
      </c>
      <c r="B35" s="13" t="s">
        <v>71</v>
      </c>
      <c r="C35" s="13"/>
      <c r="D35" s="13"/>
      <c r="E35" s="2"/>
      <c r="F35" s="2"/>
      <c r="G35" s="15">
        <v>42130</v>
      </c>
      <c r="H35" s="17">
        <v>2500</v>
      </c>
      <c r="I35" s="17">
        <v>0</v>
      </c>
      <c r="J35" s="17">
        <v>0</v>
      </c>
      <c r="K35" s="17">
        <v>0</v>
      </c>
      <c r="L35" s="17">
        <v>0</v>
      </c>
      <c r="M35" s="13">
        <f t="shared" si="2"/>
        <v>2500</v>
      </c>
      <c r="N35" s="17">
        <v>2500</v>
      </c>
      <c r="O35" s="17">
        <v>3000</v>
      </c>
    </row>
    <row r="36" spans="1:15" ht="12.75">
      <c r="A36" s="9">
        <v>22</v>
      </c>
      <c r="B36" s="13" t="s">
        <v>72</v>
      </c>
      <c r="C36" s="13"/>
      <c r="D36" s="13"/>
      <c r="E36" s="2"/>
      <c r="F36" s="2"/>
      <c r="G36" s="15">
        <v>42411</v>
      </c>
      <c r="H36" s="17">
        <v>86000</v>
      </c>
      <c r="I36" s="17">
        <v>0</v>
      </c>
      <c r="J36" s="17">
        <v>0</v>
      </c>
      <c r="K36" s="17">
        <v>0</v>
      </c>
      <c r="L36" s="17">
        <v>0</v>
      </c>
      <c r="M36" s="13">
        <f t="shared" si="2"/>
        <v>86000</v>
      </c>
      <c r="N36" s="17">
        <v>106000</v>
      </c>
      <c r="O36" s="17">
        <v>107000</v>
      </c>
    </row>
    <row r="37" spans="1:15" ht="12.75">
      <c r="A37" s="56">
        <v>23</v>
      </c>
      <c r="B37" s="13" t="s">
        <v>51</v>
      </c>
      <c r="C37" s="13"/>
      <c r="D37" s="13"/>
      <c r="E37" s="2"/>
      <c r="F37" s="2"/>
      <c r="G37" s="15">
        <v>42421</v>
      </c>
      <c r="H37" s="17">
        <v>11000</v>
      </c>
      <c r="I37" s="13">
        <v>0</v>
      </c>
      <c r="J37" s="13">
        <v>0</v>
      </c>
      <c r="K37" s="13">
        <v>0</v>
      </c>
      <c r="L37" s="17">
        <v>0</v>
      </c>
      <c r="M37" s="13">
        <f t="shared" si="2"/>
        <v>11000</v>
      </c>
      <c r="N37" s="17">
        <v>11000</v>
      </c>
      <c r="O37" s="17">
        <v>12000</v>
      </c>
    </row>
    <row r="38" spans="1:15" ht="12.75">
      <c r="A38" s="56">
        <v>24</v>
      </c>
      <c r="B38" s="13" t="s">
        <v>52</v>
      </c>
      <c r="C38" s="13"/>
      <c r="D38" s="13"/>
      <c r="E38" s="2"/>
      <c r="F38" s="2"/>
      <c r="G38" s="15">
        <v>42431</v>
      </c>
      <c r="H38" s="17">
        <v>5000</v>
      </c>
      <c r="I38" s="13">
        <v>0</v>
      </c>
      <c r="J38" s="13">
        <v>0</v>
      </c>
      <c r="K38" s="13">
        <v>0</v>
      </c>
      <c r="L38" s="17">
        <v>0</v>
      </c>
      <c r="M38" s="13">
        <f t="shared" si="2"/>
        <v>5000</v>
      </c>
      <c r="N38" s="17">
        <v>17000</v>
      </c>
      <c r="O38" s="17">
        <v>17500</v>
      </c>
    </row>
    <row r="39" spans="1:15" ht="12.75">
      <c r="A39" s="9">
        <v>25</v>
      </c>
      <c r="B39" s="13" t="s">
        <v>20</v>
      </c>
      <c r="C39" s="13"/>
      <c r="D39" s="13"/>
      <c r="E39" s="2"/>
      <c r="F39" s="2"/>
      <c r="G39" s="15">
        <v>42511</v>
      </c>
      <c r="H39" s="17">
        <v>4000</v>
      </c>
      <c r="I39" s="17">
        <v>0</v>
      </c>
      <c r="J39" s="17">
        <v>0</v>
      </c>
      <c r="K39" s="17">
        <v>0</v>
      </c>
      <c r="L39" s="17">
        <v>0</v>
      </c>
      <c r="M39" s="17">
        <f t="shared" si="2"/>
        <v>4000</v>
      </c>
      <c r="N39" s="17">
        <v>4000</v>
      </c>
      <c r="O39" s="17">
        <v>5000</v>
      </c>
    </row>
    <row r="40" spans="1:15" ht="12.75">
      <c r="A40" s="56">
        <v>26</v>
      </c>
      <c r="B40" s="13" t="s">
        <v>21</v>
      </c>
      <c r="C40" s="13"/>
      <c r="D40" s="13"/>
      <c r="E40" s="2"/>
      <c r="F40" s="2"/>
      <c r="G40" s="15">
        <v>42523</v>
      </c>
      <c r="H40" s="17">
        <v>6000</v>
      </c>
      <c r="I40" s="13">
        <v>0</v>
      </c>
      <c r="J40" s="13">
        <v>0</v>
      </c>
      <c r="K40" s="13">
        <v>0</v>
      </c>
      <c r="L40" s="17">
        <v>0</v>
      </c>
      <c r="M40" s="17">
        <f t="shared" si="2"/>
        <v>6000</v>
      </c>
      <c r="N40" s="17">
        <v>6000</v>
      </c>
      <c r="O40" s="17">
        <v>7000</v>
      </c>
    </row>
    <row r="41" spans="1:15" ht="12.75">
      <c r="A41" s="47">
        <v>27</v>
      </c>
      <c r="B41" s="13" t="s">
        <v>22</v>
      </c>
      <c r="C41" s="13"/>
      <c r="D41" s="13"/>
      <c r="E41" s="2"/>
      <c r="F41" s="2"/>
      <c r="G41" s="15">
        <v>42539</v>
      </c>
      <c r="H41" s="17">
        <v>37000</v>
      </c>
      <c r="I41" s="13">
        <v>0</v>
      </c>
      <c r="J41" s="13">
        <v>0</v>
      </c>
      <c r="K41" s="13">
        <v>0</v>
      </c>
      <c r="L41" s="13">
        <v>0</v>
      </c>
      <c r="M41" s="17">
        <f t="shared" si="2"/>
        <v>37000</v>
      </c>
      <c r="N41" s="17">
        <v>37000</v>
      </c>
      <c r="O41" s="17">
        <v>38000</v>
      </c>
    </row>
    <row r="42" spans="1:15" ht="12.75">
      <c r="A42" s="56">
        <v>28</v>
      </c>
      <c r="B42" s="13" t="s">
        <v>23</v>
      </c>
      <c r="C42" s="13"/>
      <c r="D42" s="13"/>
      <c r="E42" s="2"/>
      <c r="F42" s="2"/>
      <c r="G42" s="15">
        <v>42549</v>
      </c>
      <c r="H42" s="17">
        <v>5000</v>
      </c>
      <c r="I42" s="13">
        <v>0</v>
      </c>
      <c r="J42" s="13">
        <v>0</v>
      </c>
      <c r="K42" s="13">
        <v>0</v>
      </c>
      <c r="L42" s="13">
        <v>0</v>
      </c>
      <c r="M42" s="17">
        <f t="shared" si="2"/>
        <v>5000</v>
      </c>
      <c r="N42" s="17">
        <v>5000</v>
      </c>
      <c r="O42" s="17">
        <v>6000</v>
      </c>
    </row>
    <row r="43" spans="1:15" ht="12.75">
      <c r="A43" s="9">
        <v>29</v>
      </c>
      <c r="B43" s="13" t="s">
        <v>24</v>
      </c>
      <c r="C43" s="13"/>
      <c r="D43" s="13"/>
      <c r="E43" s="2"/>
      <c r="F43" s="2"/>
      <c r="G43" s="15">
        <v>42599</v>
      </c>
      <c r="H43" s="17">
        <v>13000</v>
      </c>
      <c r="I43" s="13">
        <v>0</v>
      </c>
      <c r="J43" s="13">
        <v>0</v>
      </c>
      <c r="K43" s="13">
        <v>0</v>
      </c>
      <c r="L43" s="13">
        <v>0</v>
      </c>
      <c r="M43" s="17">
        <f t="shared" si="2"/>
        <v>13000</v>
      </c>
      <c r="N43" s="17">
        <v>13000</v>
      </c>
      <c r="O43" s="17">
        <v>13500</v>
      </c>
    </row>
    <row r="44" spans="1:15" ht="12.75">
      <c r="A44" s="56">
        <v>30</v>
      </c>
      <c r="B44" s="55" t="s">
        <v>19</v>
      </c>
      <c r="C44" s="13"/>
      <c r="D44" s="13"/>
      <c r="E44" s="2"/>
      <c r="F44" s="2"/>
      <c r="G44" s="15">
        <v>42611</v>
      </c>
      <c r="H44" s="17">
        <v>5500</v>
      </c>
      <c r="I44" s="13">
        <v>0</v>
      </c>
      <c r="J44" s="13">
        <v>0</v>
      </c>
      <c r="K44" s="13">
        <v>0</v>
      </c>
      <c r="L44" s="13">
        <v>0</v>
      </c>
      <c r="M44" s="13">
        <f t="shared" si="2"/>
        <v>5500</v>
      </c>
      <c r="N44" s="17">
        <v>5500</v>
      </c>
      <c r="O44" s="17">
        <v>6000</v>
      </c>
    </row>
    <row r="45" spans="1:15" ht="12.75">
      <c r="A45" s="9">
        <v>31</v>
      </c>
      <c r="B45" s="55" t="s">
        <v>53</v>
      </c>
      <c r="C45" s="13"/>
      <c r="D45" s="13"/>
      <c r="E45" s="2"/>
      <c r="F45" s="2"/>
      <c r="G45" s="15">
        <v>42634</v>
      </c>
      <c r="H45" s="17">
        <v>20000</v>
      </c>
      <c r="I45" s="13">
        <v>0</v>
      </c>
      <c r="J45" s="13">
        <v>0</v>
      </c>
      <c r="K45" s="13">
        <v>0</v>
      </c>
      <c r="L45" s="13">
        <v>0</v>
      </c>
      <c r="M45" s="13">
        <f t="shared" si="2"/>
        <v>20000</v>
      </c>
      <c r="N45" s="17">
        <v>20000</v>
      </c>
      <c r="O45" s="17">
        <v>20000</v>
      </c>
    </row>
    <row r="46" spans="1:15" ht="12.75">
      <c r="A46" s="9">
        <v>32</v>
      </c>
      <c r="B46" s="55" t="s">
        <v>54</v>
      </c>
      <c r="C46" s="13"/>
      <c r="D46" s="13"/>
      <c r="E46" s="2"/>
      <c r="F46" s="2"/>
      <c r="G46" s="15">
        <v>42641</v>
      </c>
      <c r="H46" s="17">
        <v>9000</v>
      </c>
      <c r="I46" s="13">
        <v>0</v>
      </c>
      <c r="J46" s="13">
        <v>0</v>
      </c>
      <c r="K46" s="13">
        <v>0</v>
      </c>
      <c r="L46" s="13">
        <v>0</v>
      </c>
      <c r="M46" s="13">
        <f t="shared" si="2"/>
        <v>9000</v>
      </c>
      <c r="N46" s="17">
        <v>9000</v>
      </c>
      <c r="O46" s="17">
        <v>9500</v>
      </c>
    </row>
    <row r="47" spans="1:15" ht="12.75">
      <c r="A47" s="9">
        <v>33</v>
      </c>
      <c r="B47" s="48" t="s">
        <v>5</v>
      </c>
      <c r="C47" s="48"/>
      <c r="D47" s="48"/>
      <c r="E47" s="37"/>
      <c r="F47" s="37"/>
      <c r="G47" s="49">
        <v>42911</v>
      </c>
      <c r="H47" s="50">
        <v>9000</v>
      </c>
      <c r="I47" s="48">
        <v>0</v>
      </c>
      <c r="J47" s="48">
        <v>0</v>
      </c>
      <c r="K47" s="48">
        <v>0</v>
      </c>
      <c r="L47" s="48">
        <v>0</v>
      </c>
      <c r="M47" s="48">
        <f t="shared" si="2"/>
        <v>9000</v>
      </c>
      <c r="N47" s="50">
        <v>9000</v>
      </c>
      <c r="O47" s="50">
        <v>9500</v>
      </c>
    </row>
    <row r="48" spans="1:15" ht="12.75">
      <c r="A48" s="9">
        <v>34</v>
      </c>
      <c r="B48" s="13" t="s">
        <v>25</v>
      </c>
      <c r="C48" s="13"/>
      <c r="D48" s="13"/>
      <c r="E48" s="2"/>
      <c r="F48" s="2"/>
      <c r="G48" s="15">
        <v>42921</v>
      </c>
      <c r="H48" s="17">
        <v>6000</v>
      </c>
      <c r="I48" s="17">
        <v>0</v>
      </c>
      <c r="J48" s="17">
        <v>0</v>
      </c>
      <c r="K48" s="17">
        <v>0</v>
      </c>
      <c r="L48" s="13">
        <v>0</v>
      </c>
      <c r="M48" s="48">
        <f t="shared" si="2"/>
        <v>6000</v>
      </c>
      <c r="N48" s="17">
        <v>6000</v>
      </c>
      <c r="O48" s="17">
        <v>7000</v>
      </c>
    </row>
    <row r="49" spans="1:15" ht="12.75">
      <c r="A49" s="9">
        <v>35</v>
      </c>
      <c r="B49" s="13" t="s">
        <v>13</v>
      </c>
      <c r="C49" s="13"/>
      <c r="D49" s="13"/>
      <c r="E49" s="2"/>
      <c r="F49" s="2"/>
      <c r="G49" s="15">
        <v>42931</v>
      </c>
      <c r="H49" s="17">
        <v>500</v>
      </c>
      <c r="I49" s="17">
        <v>0</v>
      </c>
      <c r="J49" s="17">
        <v>0</v>
      </c>
      <c r="K49" s="17">
        <v>0</v>
      </c>
      <c r="L49" s="13">
        <v>0</v>
      </c>
      <c r="M49" s="48">
        <f t="shared" si="2"/>
        <v>500</v>
      </c>
      <c r="N49" s="17">
        <v>500</v>
      </c>
      <c r="O49" s="17">
        <v>1000</v>
      </c>
    </row>
    <row r="50" spans="1:15" ht="12.75">
      <c r="A50" s="9">
        <v>36</v>
      </c>
      <c r="B50" s="13" t="s">
        <v>55</v>
      </c>
      <c r="C50" s="13"/>
      <c r="D50" s="13"/>
      <c r="E50" s="2"/>
      <c r="F50" s="2"/>
      <c r="G50" s="15">
        <v>42951</v>
      </c>
      <c r="H50" s="68">
        <v>74700</v>
      </c>
      <c r="I50" s="17">
        <v>0</v>
      </c>
      <c r="J50" s="17">
        <v>0</v>
      </c>
      <c r="K50" s="17">
        <v>0</v>
      </c>
      <c r="L50" s="13">
        <v>0</v>
      </c>
      <c r="M50" s="48">
        <f t="shared" si="2"/>
        <v>74700</v>
      </c>
      <c r="N50" s="17">
        <v>30000</v>
      </c>
      <c r="O50" s="17">
        <v>31000</v>
      </c>
    </row>
    <row r="51" spans="1:15" ht="12.75">
      <c r="A51" s="61">
        <v>37</v>
      </c>
      <c r="B51" s="62" t="s">
        <v>73</v>
      </c>
      <c r="C51" s="62"/>
      <c r="D51" s="62"/>
      <c r="E51" s="63"/>
      <c r="F51" s="63"/>
      <c r="G51" s="64">
        <v>43</v>
      </c>
      <c r="H51" s="65">
        <f>SUM(H52)</f>
        <v>15000</v>
      </c>
      <c r="I51" s="65">
        <f>SUM(I52)</f>
        <v>0</v>
      </c>
      <c r="J51" s="65">
        <f>SUM(J52)</f>
        <v>0</v>
      </c>
      <c r="K51" s="65">
        <f>SUM(K52)</f>
        <v>0</v>
      </c>
      <c r="L51" s="65">
        <f>SUM(L52)</f>
        <v>0</v>
      </c>
      <c r="M51" s="65">
        <f>SUM(H51:L51)</f>
        <v>15000</v>
      </c>
      <c r="N51" s="65">
        <f>SUM(N52)</f>
        <v>24000</v>
      </c>
      <c r="O51" s="65">
        <f>SUM(O52)</f>
        <v>24000</v>
      </c>
    </row>
    <row r="52" spans="1:15" ht="12.75">
      <c r="A52" s="9">
        <v>38</v>
      </c>
      <c r="B52" s="13" t="s">
        <v>26</v>
      </c>
      <c r="C52" s="13"/>
      <c r="D52" s="13"/>
      <c r="E52" s="2"/>
      <c r="F52" s="2"/>
      <c r="G52" s="15">
        <v>43111</v>
      </c>
      <c r="H52" s="17">
        <v>15000</v>
      </c>
      <c r="I52" s="17">
        <v>0</v>
      </c>
      <c r="J52" s="17">
        <v>0</v>
      </c>
      <c r="K52" s="17">
        <v>0</v>
      </c>
      <c r="L52" s="13">
        <v>0</v>
      </c>
      <c r="M52" s="17">
        <f t="shared" si="2"/>
        <v>15000</v>
      </c>
      <c r="N52" s="17">
        <v>24000</v>
      </c>
      <c r="O52" s="17">
        <v>24000</v>
      </c>
    </row>
    <row r="53" spans="1:15" ht="12.75">
      <c r="A53" s="61">
        <v>39</v>
      </c>
      <c r="B53" s="62" t="s">
        <v>74</v>
      </c>
      <c r="C53" s="62"/>
      <c r="D53" s="62"/>
      <c r="E53" s="63"/>
      <c r="F53" s="63"/>
      <c r="G53" s="64">
        <v>44</v>
      </c>
      <c r="H53" s="65">
        <f>SUM(H54)</f>
        <v>3000</v>
      </c>
      <c r="I53" s="65">
        <f aca="true" t="shared" si="8" ref="I53:O53">SUM(I54)</f>
        <v>0</v>
      </c>
      <c r="J53" s="65">
        <f t="shared" si="8"/>
        <v>0</v>
      </c>
      <c r="K53" s="65">
        <f t="shared" si="8"/>
        <v>0</v>
      </c>
      <c r="L53" s="65">
        <f t="shared" si="8"/>
        <v>0</v>
      </c>
      <c r="M53" s="65">
        <f>SUM(H53:L53)</f>
        <v>3000</v>
      </c>
      <c r="N53" s="65">
        <f t="shared" si="8"/>
        <v>3000</v>
      </c>
      <c r="O53" s="65">
        <f t="shared" si="8"/>
        <v>4000</v>
      </c>
    </row>
    <row r="54" spans="1:15" ht="12.75">
      <c r="A54" s="56">
        <v>40</v>
      </c>
      <c r="B54" s="13" t="s">
        <v>27</v>
      </c>
      <c r="C54" s="13"/>
      <c r="D54" s="13"/>
      <c r="E54" s="2"/>
      <c r="F54" s="2"/>
      <c r="G54" s="15">
        <v>44311</v>
      </c>
      <c r="H54" s="17">
        <v>3000</v>
      </c>
      <c r="I54" s="13">
        <v>0</v>
      </c>
      <c r="J54" s="13">
        <v>0</v>
      </c>
      <c r="K54" s="13">
        <v>0</v>
      </c>
      <c r="L54" s="13">
        <v>0</v>
      </c>
      <c r="M54" s="13">
        <f t="shared" si="2"/>
        <v>3000</v>
      </c>
      <c r="N54" s="17">
        <v>3000</v>
      </c>
      <c r="O54" s="17">
        <v>4000</v>
      </c>
    </row>
    <row r="55" spans="1:15" ht="12.75">
      <c r="A55" s="66">
        <v>41</v>
      </c>
      <c r="B55" s="62" t="s">
        <v>75</v>
      </c>
      <c r="C55" s="60"/>
      <c r="D55" s="60"/>
      <c r="E55" s="67"/>
      <c r="F55" s="67"/>
      <c r="G55" s="64">
        <v>45</v>
      </c>
      <c r="H55" s="65">
        <f>SUM(H56:H57)</f>
        <v>35000</v>
      </c>
      <c r="I55" s="65">
        <f aca="true" t="shared" si="9" ref="I55:O55">SUM(I56:I57)</f>
        <v>300000</v>
      </c>
      <c r="J55" s="65">
        <f t="shared" si="9"/>
        <v>65000</v>
      </c>
      <c r="K55" s="65">
        <f t="shared" si="9"/>
        <v>130000</v>
      </c>
      <c r="L55" s="65">
        <f t="shared" si="9"/>
        <v>0</v>
      </c>
      <c r="M55" s="65">
        <f>SUM(H55:L55)</f>
        <v>530000</v>
      </c>
      <c r="N55" s="65">
        <f t="shared" si="9"/>
        <v>533700</v>
      </c>
      <c r="O55" s="65">
        <f t="shared" si="9"/>
        <v>535000</v>
      </c>
    </row>
    <row r="56" spans="1:15" ht="12.75">
      <c r="A56" s="56">
        <v>42</v>
      </c>
      <c r="B56" s="55" t="s">
        <v>76</v>
      </c>
      <c r="C56" s="13"/>
      <c r="D56" s="13"/>
      <c r="E56" s="2"/>
      <c r="F56" s="2"/>
      <c r="G56" s="15">
        <v>45110</v>
      </c>
      <c r="H56" s="17">
        <v>35000</v>
      </c>
      <c r="I56" s="17">
        <v>0</v>
      </c>
      <c r="J56" s="17">
        <v>65000</v>
      </c>
      <c r="K56" s="17"/>
      <c r="L56" s="17">
        <v>0</v>
      </c>
      <c r="M56" s="13">
        <f t="shared" si="2"/>
        <v>100000</v>
      </c>
      <c r="N56" s="17">
        <v>100000</v>
      </c>
      <c r="O56" s="17">
        <v>101000</v>
      </c>
    </row>
    <row r="57" spans="1:15" ht="12.75">
      <c r="A57" s="56">
        <v>43</v>
      </c>
      <c r="B57" s="55" t="s">
        <v>28</v>
      </c>
      <c r="C57" s="13"/>
      <c r="D57" s="13"/>
      <c r="E57" s="2"/>
      <c r="F57" s="2"/>
      <c r="G57" s="15">
        <v>45210</v>
      </c>
      <c r="H57" s="17"/>
      <c r="I57" s="17">
        <v>300000</v>
      </c>
      <c r="J57" s="13"/>
      <c r="K57" s="17">
        <v>130000</v>
      </c>
      <c r="L57" s="17"/>
      <c r="M57" s="13">
        <f t="shared" si="2"/>
        <v>430000</v>
      </c>
      <c r="N57" s="17">
        <v>433700</v>
      </c>
      <c r="O57" s="17">
        <v>434000</v>
      </c>
    </row>
    <row r="58" spans="1:15" ht="12.75">
      <c r="A58" s="61">
        <v>44</v>
      </c>
      <c r="B58" s="62" t="s">
        <v>29</v>
      </c>
      <c r="C58" s="62"/>
      <c r="D58" s="62"/>
      <c r="E58" s="63"/>
      <c r="F58" s="63"/>
      <c r="G58" s="64">
        <v>46</v>
      </c>
      <c r="H58" s="65">
        <f>SUM(H59)</f>
        <v>2000</v>
      </c>
      <c r="I58" s="65">
        <f aca="true" t="shared" si="10" ref="I58:O58">SUM(I59)</f>
        <v>0</v>
      </c>
      <c r="J58" s="65">
        <f t="shared" si="10"/>
        <v>0</v>
      </c>
      <c r="K58" s="65">
        <f t="shared" si="10"/>
        <v>0</v>
      </c>
      <c r="L58" s="65">
        <f t="shared" si="10"/>
        <v>0</v>
      </c>
      <c r="M58" s="65">
        <f>SUM(H58:L58)</f>
        <v>2000</v>
      </c>
      <c r="N58" s="65">
        <f t="shared" si="10"/>
        <v>2000</v>
      </c>
      <c r="O58" s="65">
        <f t="shared" si="10"/>
        <v>2000</v>
      </c>
    </row>
    <row r="59" spans="1:15" ht="12.75">
      <c r="A59" s="9">
        <v>45</v>
      </c>
      <c r="B59" s="13" t="s">
        <v>29</v>
      </c>
      <c r="C59" s="13"/>
      <c r="D59" s="13"/>
      <c r="E59" s="2"/>
      <c r="F59" s="2"/>
      <c r="G59" s="15">
        <v>46231</v>
      </c>
      <c r="H59" s="17">
        <v>2000</v>
      </c>
      <c r="I59" s="13">
        <v>0</v>
      </c>
      <c r="J59" s="13">
        <v>0</v>
      </c>
      <c r="K59" s="13">
        <v>0</v>
      </c>
      <c r="L59" s="13">
        <v>0</v>
      </c>
      <c r="M59" s="17">
        <f t="shared" si="2"/>
        <v>2000</v>
      </c>
      <c r="N59" s="17">
        <v>2000</v>
      </c>
      <c r="O59" s="17">
        <v>2000</v>
      </c>
    </row>
    <row r="60" spans="1:15" ht="12.75">
      <c r="A60" s="36">
        <v>46</v>
      </c>
      <c r="B60" s="32" t="s">
        <v>30</v>
      </c>
      <c r="C60" s="32"/>
      <c r="D60" s="32"/>
      <c r="E60" s="31"/>
      <c r="F60" s="31"/>
      <c r="G60" s="33">
        <v>3</v>
      </c>
      <c r="H60" s="34">
        <f aca="true" t="shared" si="11" ref="H60:O60">SUM(H15)</f>
        <v>511000</v>
      </c>
      <c r="I60" s="34">
        <f t="shared" si="11"/>
        <v>300000</v>
      </c>
      <c r="J60" s="34">
        <f t="shared" si="11"/>
        <v>65000</v>
      </c>
      <c r="K60" s="34">
        <f t="shared" si="11"/>
        <v>130000</v>
      </c>
      <c r="L60" s="34">
        <f t="shared" si="11"/>
        <v>68000</v>
      </c>
      <c r="M60" s="34">
        <f t="shared" si="11"/>
        <v>1074000</v>
      </c>
      <c r="N60" s="34">
        <f t="shared" si="11"/>
        <v>1074000</v>
      </c>
      <c r="O60" s="34">
        <f t="shared" si="11"/>
        <v>1094500</v>
      </c>
    </row>
    <row r="61" spans="1:15" ht="12.75">
      <c r="A61" s="36">
        <v>47</v>
      </c>
      <c r="B61" s="32" t="s">
        <v>31</v>
      </c>
      <c r="C61" s="32"/>
      <c r="D61" s="32"/>
      <c r="E61" s="31"/>
      <c r="F61" s="31"/>
      <c r="G61" s="33">
        <v>4</v>
      </c>
      <c r="H61" s="34">
        <f aca="true" t="shared" si="12" ref="H61:O61">SUM(H26)</f>
        <v>511000</v>
      </c>
      <c r="I61" s="34">
        <f t="shared" si="12"/>
        <v>300000</v>
      </c>
      <c r="J61" s="34">
        <f t="shared" si="12"/>
        <v>65000</v>
      </c>
      <c r="K61" s="34">
        <f t="shared" si="12"/>
        <v>130000</v>
      </c>
      <c r="L61" s="34">
        <f t="shared" si="12"/>
        <v>68000</v>
      </c>
      <c r="M61" s="34">
        <f t="shared" si="12"/>
        <v>1074000</v>
      </c>
      <c r="N61" s="34">
        <f t="shared" si="12"/>
        <v>1074000</v>
      </c>
      <c r="O61" s="34">
        <f t="shared" si="12"/>
        <v>1094500</v>
      </c>
    </row>
    <row r="62" ht="12.75">
      <c r="A62" s="53"/>
    </row>
    <row r="63" spans="1:12" ht="12.75">
      <c r="A63" s="37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</row>
    <row r="64" spans="1:11" ht="12.75">
      <c r="A64" s="53" t="s">
        <v>77</v>
      </c>
      <c r="B64" s="26"/>
      <c r="C64" s="26"/>
      <c r="D64" s="26"/>
      <c r="E64" s="26"/>
      <c r="F64" s="26"/>
      <c r="G64" s="26"/>
      <c r="H64" s="26" t="s">
        <v>50</v>
      </c>
      <c r="I64" s="26"/>
      <c r="J64" s="26"/>
      <c r="K64" s="26" t="s">
        <v>48</v>
      </c>
    </row>
    <row r="65" spans="1:11" ht="12.75">
      <c r="A65" s="25"/>
      <c r="B65" s="26"/>
      <c r="C65" s="26"/>
      <c r="D65" s="26"/>
      <c r="E65" s="26"/>
      <c r="F65" s="26"/>
      <c r="G65" s="26"/>
      <c r="H65" s="26"/>
      <c r="I65" s="26"/>
      <c r="J65" s="26"/>
      <c r="K65" s="26" t="s">
        <v>56</v>
      </c>
    </row>
    <row r="66" spans="1:11" ht="12.75">
      <c r="A66" s="25"/>
      <c r="B66" s="26"/>
      <c r="C66" s="26"/>
      <c r="D66" s="26"/>
      <c r="E66" s="26"/>
      <c r="F66" s="26"/>
      <c r="G66" s="26"/>
      <c r="H66" s="26"/>
      <c r="I66" s="26"/>
      <c r="J66" s="26"/>
      <c r="K66" s="26"/>
    </row>
    <row r="68" spans="1:9" ht="12.75">
      <c r="A68" s="18"/>
      <c r="F68" s="19"/>
      <c r="G68" s="19"/>
      <c r="H68" s="19"/>
      <c r="I68" s="19"/>
    </row>
    <row r="69" spans="6:9" ht="12.75">
      <c r="F69" s="19"/>
      <c r="G69" s="19"/>
      <c r="H69" s="19"/>
      <c r="I69" s="19"/>
    </row>
    <row r="70" spans="6:9" ht="12.75">
      <c r="F70" s="19"/>
      <c r="G70" s="19"/>
      <c r="H70" s="19"/>
      <c r="I70" s="19"/>
    </row>
    <row r="78" ht="12.75">
      <c r="A78" s="2"/>
    </row>
    <row r="79" ht="12.75">
      <c r="A79" t="s">
        <v>47</v>
      </c>
    </row>
  </sheetData>
  <sheetProtection/>
  <printOptions/>
  <pageMargins left="0.29" right="0.37" top="1" bottom="0.83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JVP</cp:lastModifiedBy>
  <cp:lastPrinted>2012-05-22T06:34:37Z</cp:lastPrinted>
  <dcterms:created xsi:type="dcterms:W3CDTF">2005-02-09T09:51:19Z</dcterms:created>
  <dcterms:modified xsi:type="dcterms:W3CDTF">2013-05-21T18:57:57Z</dcterms:modified>
  <cp:category/>
  <cp:version/>
  <cp:contentType/>
  <cp:contentStatus/>
</cp:coreProperties>
</file>